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List1" sheetId="1" r:id="rId1"/>
    <sheet name="List2" sheetId="2" r:id="rId2"/>
    <sheet name="List3" sheetId="3" r:id="rId3"/>
  </sheets>
  <definedNames>
    <definedName name="__CDS_T2_G1__">'List1'!$B$83:$F$83</definedName>
    <definedName name="__CDS_T3_G1__">'List1'!$B$106:$F$106</definedName>
    <definedName name="__CDSG1__">'List1'!$A$8:$F$12</definedName>
    <definedName name="__CDSG2__">'List1'!$A$10:$F$10</definedName>
    <definedName name="__CDSNaslov__">'List1'!$A$1:$F$7</definedName>
    <definedName name="__CDSNaslov_T2__">'List1'!$A$81:$F$81</definedName>
    <definedName name="__CDSNaslov_T3__">'List1'!$A$105:$F$105</definedName>
    <definedName name="__Main__">'List1'!$A$1:$F$112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<sst xmlns="http://schemas.openxmlformats.org/spreadsheetml/2006/main" count="133" uniqueCount="76">
  <si>
    <t>6</t>
  </si>
  <si>
    <t>7</t>
  </si>
  <si>
    <t>12</t>
  </si>
  <si>
    <t>31</t>
  </si>
  <si>
    <t>43</t>
  </si>
  <si>
    <t>51</t>
  </si>
  <si>
    <t>52</t>
  </si>
  <si>
    <t>55</t>
  </si>
  <si>
    <t>61</t>
  </si>
  <si>
    <t>111</t>
  </si>
  <si>
    <t>112</t>
  </si>
  <si>
    <t>113</t>
  </si>
  <si>
    <t>114</t>
  </si>
  <si>
    <t>115</t>
  </si>
  <si>
    <t>563</t>
  </si>
  <si>
    <t>6321</t>
  </si>
  <si>
    <t>6323</t>
  </si>
  <si>
    <t>6324</t>
  </si>
  <si>
    <t>6331</t>
  </si>
  <si>
    <t>6332</t>
  </si>
  <si>
    <t>6361</t>
  </si>
  <si>
    <t>6362</t>
  </si>
  <si>
    <t>6413</t>
  </si>
  <si>
    <t>6415</t>
  </si>
  <si>
    <t>6526</t>
  </si>
  <si>
    <t>6614</t>
  </si>
  <si>
    <t>6615</t>
  </si>
  <si>
    <t>6631</t>
  </si>
  <si>
    <t>6711</t>
  </si>
  <si>
    <t>6712</t>
  </si>
  <si>
    <t>6831</t>
  </si>
  <si>
    <t>7211</t>
  </si>
  <si>
    <t>Plan</t>
  </si>
  <si>
    <t>Izvori</t>
  </si>
  <si>
    <t>Donacije</t>
  </si>
  <si>
    <t>DP-novaci</t>
  </si>
  <si>
    <t>DP-znanost</t>
  </si>
  <si>
    <t>SVEUKUPNO:</t>
  </si>
  <si>
    <t>EU Fond (EFRR)</t>
  </si>
  <si>
    <t>Ostali prihodi</t>
  </si>
  <si>
    <t>Konto 1. razina</t>
  </si>
  <si>
    <t>Konto 4. razina</t>
  </si>
  <si>
    <t>Prodaja stanova</t>
  </si>
  <si>
    <t>DP-redovna djel.</t>
  </si>
  <si>
    <t>Stambeni objekti</t>
  </si>
  <si>
    <t>DP-part.studenata</t>
  </si>
  <si>
    <t>Izvršenje</t>
  </si>
  <si>
    <t>Pomoći EU</t>
  </si>
  <si>
    <t>DP-ostali programi</t>
  </si>
  <si>
    <t>Prihodi poslovanja</t>
  </si>
  <si>
    <t>Iz vlastitih prihoda</t>
  </si>
  <si>
    <t>Prihodi po pos.potr.</t>
  </si>
  <si>
    <t>% izvršenja</t>
  </si>
  <si>
    <t>Ostali nespomenuti prihodi</t>
  </si>
  <si>
    <t>Tekuće donacije</t>
  </si>
  <si>
    <t>sredstva za pomoć</t>
  </si>
  <si>
    <t>Prihodi od prodaje proizvoda i robe</t>
  </si>
  <si>
    <t>Pomoći grad.i žup.</t>
  </si>
  <si>
    <t>Refund. iz pomoći EU</t>
  </si>
  <si>
    <t>Prihodi od prodaje nefinancijske imovine</t>
  </si>
  <si>
    <t>Prihodi od pruženih usluga</t>
  </si>
  <si>
    <t>SVEUČILIŠTE JURJA DOBRILE U PULI</t>
  </si>
  <si>
    <t>Tekuće pomoći od institucija i tijela  EU</t>
  </si>
  <si>
    <t>Tekuće pomoći od međunarodnih organizacija</t>
  </si>
  <si>
    <t>Tekuće pomoći proračunu iz drugih proračuna</t>
  </si>
  <si>
    <t>Kapitalne pomoći od institucija i tijela  EU</t>
  </si>
  <si>
    <t>Kapitalne pomoći proračunu iz drugih proračuna</t>
  </si>
  <si>
    <t>Kamate na oročena sredstva i depozite po viđenju</t>
  </si>
  <si>
    <t>Prihodi iz nadležnog proračuna za financiranje rashoda poslovanja</t>
  </si>
  <si>
    <t>Prihodi iz nadležnog proračuna za fin. rashoda za nabavu nefinac. imovine</t>
  </si>
  <si>
    <t>Tekuće pomoći proračunskim korisnicima iz proračuna koji im nije nadležan</t>
  </si>
  <si>
    <t>Kapitalne pomoći proračunskim korisnicima iz proračuna koji im nije nadležan</t>
  </si>
  <si>
    <t>Prihodi od pozitivnih tečajnih razlika i razlika zbog primjene valutne klauzule</t>
  </si>
  <si>
    <t>PLAN PRIHODA ZA 2016. GODINU</t>
  </si>
  <si>
    <t>Indeks izvršenja</t>
  </si>
  <si>
    <t>I IZVRŠENJE PLANA PRIHODA ZA RAZDOBLJE:  01. SIJEČANJ 2016. - 31. PROSINAC 2016.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</si>
</sst>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#,##0_ ;[Red]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4" fontId="45" fillId="0" borderId="0" xfId="0" applyNumberFormat="1" applyFont="1" applyAlignment="1">
      <alignment/>
    </xf>
    <xf numFmtId="164" fontId="44" fillId="0" borderId="0" xfId="0" applyNumberFormat="1" applyFont="1" applyAlignment="1">
      <alignment horizontal="right"/>
    </xf>
    <xf numFmtId="0" fontId="47" fillId="33" borderId="0" xfId="0" applyFont="1" applyFill="1" applyBorder="1" applyAlignment="1">
      <alignment/>
    </xf>
    <xf numFmtId="0" fontId="48" fillId="34" borderId="0" xfId="0" applyFont="1" applyFill="1" applyBorder="1" applyAlignment="1">
      <alignment vertical="center"/>
    </xf>
    <xf numFmtId="164" fontId="48" fillId="34" borderId="0" xfId="0" applyNumberFormat="1" applyFont="1" applyFill="1" applyBorder="1" applyAlignment="1">
      <alignment vertical="center"/>
    </xf>
    <xf numFmtId="0" fontId="49" fillId="33" borderId="0" xfId="0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64" fontId="47" fillId="33" borderId="0" xfId="0" applyNumberFormat="1" applyFont="1" applyFill="1" applyBorder="1" applyAlignment="1">
      <alignment/>
    </xf>
    <xf numFmtId="10" fontId="44" fillId="0" borderId="0" xfId="0" applyNumberFormat="1" applyFont="1" applyAlignment="1">
      <alignment horizontal="right"/>
    </xf>
    <xf numFmtId="10" fontId="49" fillId="33" borderId="0" xfId="0" applyNumberFormat="1" applyFont="1" applyFill="1" applyBorder="1" applyAlignment="1">
      <alignment horizontal="right"/>
    </xf>
    <xf numFmtId="10" fontId="47" fillId="33" borderId="0" xfId="0" applyNumberFormat="1" applyFont="1" applyFill="1" applyBorder="1" applyAlignment="1">
      <alignment horizontal="right"/>
    </xf>
    <xf numFmtId="10" fontId="45" fillId="0" borderId="0" xfId="0" applyNumberFormat="1" applyFont="1" applyAlignment="1">
      <alignment horizontal="right"/>
    </xf>
    <xf numFmtId="10" fontId="48" fillId="34" borderId="0" xfId="0" applyNumberFormat="1" applyFont="1" applyFill="1" applyBorder="1" applyAlignment="1">
      <alignment horizontal="right" vertical="center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51" fillId="34" borderId="10" xfId="0" applyFont="1" applyFill="1" applyBorder="1" applyAlignment="1">
      <alignment horizontal="center" wrapText="1"/>
    </xf>
    <xf numFmtId="0" fontId="51" fillId="34" borderId="11" xfId="0" applyFont="1" applyFill="1" applyBorder="1" applyAlignment="1">
      <alignment horizontal="center" wrapText="1"/>
    </xf>
    <xf numFmtId="0" fontId="51" fillId="34" borderId="0" xfId="0" applyFont="1" applyFill="1" applyAlignment="1">
      <alignment/>
    </xf>
    <xf numFmtId="164" fontId="45" fillId="0" borderId="0" xfId="0" applyNumberFormat="1" applyFont="1" applyAlignment="1">
      <alignment horizontal="right"/>
    </xf>
    <xf numFmtId="164" fontId="51" fillId="34" borderId="0" xfId="0" applyNumberFormat="1" applyFont="1" applyFill="1" applyAlignment="1">
      <alignment horizontal="right"/>
    </xf>
    <xf numFmtId="0" fontId="45" fillId="0" borderId="0" xfId="0" applyFont="1" applyFill="1" applyBorder="1" applyAlignment="1">
      <alignment/>
    </xf>
    <xf numFmtId="0" fontId="45" fillId="34" borderId="0" xfId="0" applyFont="1" applyFill="1" applyAlignment="1">
      <alignment/>
    </xf>
    <xf numFmtId="0" fontId="52" fillId="34" borderId="11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vertical="center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1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6.00390625" style="0" customWidth="1"/>
    <col min="3" max="3" width="68.00390625" style="0" customWidth="1"/>
    <col min="4" max="4" width="24.421875" style="0" customWidth="1"/>
    <col min="5" max="5" width="23.00390625" style="0" customWidth="1"/>
    <col min="6" max="6" width="12.7109375" style="0" hidden="1" customWidth="1"/>
  </cols>
  <sheetData>
    <row r="2" spans="1:6" ht="18">
      <c r="A2" s="18" t="s">
        <v>61</v>
      </c>
      <c r="B2" s="3"/>
      <c r="C2" s="3"/>
      <c r="D2" s="3"/>
      <c r="E2" s="3"/>
      <c r="F2" s="3"/>
    </row>
    <row r="3" spans="1:6" ht="20.25" customHeight="1">
      <c r="A3" s="42" t="s">
        <v>73</v>
      </c>
      <c r="B3" s="42"/>
      <c r="C3" s="42"/>
      <c r="D3" s="42"/>
      <c r="E3" s="42"/>
      <c r="F3" s="42"/>
    </row>
    <row r="4" spans="1:9" ht="20.25" customHeight="1">
      <c r="A4" s="43" t="s">
        <v>75</v>
      </c>
      <c r="B4" s="43"/>
      <c r="C4" s="43"/>
      <c r="D4" s="43"/>
      <c r="E4" s="43"/>
      <c r="F4" s="43"/>
      <c r="G4" s="43"/>
      <c r="H4" s="43"/>
      <c r="I4" s="43"/>
    </row>
    <row r="5" spans="1:6" ht="15">
      <c r="A5" s="17"/>
      <c r="B5" s="2"/>
      <c r="C5" s="2"/>
      <c r="D5" s="2"/>
      <c r="E5" s="2"/>
      <c r="F5" s="2"/>
    </row>
    <row r="6" spans="1:6" ht="25.5">
      <c r="A6" s="40" t="s">
        <v>33</v>
      </c>
      <c r="B6" s="40" t="s">
        <v>41</v>
      </c>
      <c r="C6" s="40" t="str">
        <f>CONCATENATE("Naziv ",,B6)</f>
        <v>Naziv Konto 4. razina</v>
      </c>
      <c r="D6" s="41" t="s">
        <v>32</v>
      </c>
      <c r="E6" s="41" t="s">
        <v>46</v>
      </c>
      <c r="F6" s="41" t="s">
        <v>52</v>
      </c>
    </row>
    <row r="7" spans="1:6" ht="15.75" customHeight="1">
      <c r="A7" s="28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</row>
    <row r="8" spans="1:6" ht="23.25" customHeight="1">
      <c r="A8" s="29" t="s">
        <v>9</v>
      </c>
      <c r="B8" s="29" t="s">
        <v>43</v>
      </c>
      <c r="C8" s="9"/>
      <c r="D8" s="10">
        <f>SUBTOTAL(9,D9:D12)</f>
        <v>42140275</v>
      </c>
      <c r="E8" s="10">
        <f>SUBTOTAL(9,E9:E12)</f>
        <v>41929214.43</v>
      </c>
      <c r="F8" s="13">
        <f>IF(D8&lt;&gt;0,E8/D8,"***")</f>
        <v>0.9949914762065506</v>
      </c>
    </row>
    <row r="9" spans="1:6" ht="30" customHeight="1" hidden="1">
      <c r="A9" s="30"/>
      <c r="B9" s="6"/>
      <c r="C9" s="6"/>
      <c r="D9" s="11"/>
      <c r="E9" s="11"/>
      <c r="F9" s="14"/>
    </row>
    <row r="10" spans="1:6" ht="15">
      <c r="A10" s="31"/>
      <c r="B10" s="1" t="s">
        <v>28</v>
      </c>
      <c r="C10" s="1" t="s">
        <v>68</v>
      </c>
      <c r="D10" s="5">
        <v>41240275</v>
      </c>
      <c r="E10" s="5">
        <v>41029607.63</v>
      </c>
      <c r="F10" s="12">
        <f>IF(D10&lt;&gt;0,E10/D10,"***")</f>
        <v>0.9948917079238682</v>
      </c>
    </row>
    <row r="11" spans="1:6" ht="15">
      <c r="A11" s="31"/>
      <c r="B11" s="1" t="s">
        <v>29</v>
      </c>
      <c r="C11" s="1" t="s">
        <v>69</v>
      </c>
      <c r="D11" s="5">
        <v>900000</v>
      </c>
      <c r="E11" s="5">
        <v>899606.8</v>
      </c>
      <c r="F11" s="12">
        <f>IF(D11&lt;&gt;0,E11/D11,"***")</f>
        <v>0.9995631111111112</v>
      </c>
    </row>
    <row r="12" spans="1:6" ht="15" hidden="1">
      <c r="A12" s="32"/>
      <c r="B12" s="1"/>
      <c r="C12" s="1"/>
      <c r="D12" s="5"/>
      <c r="E12" s="5"/>
      <c r="F12" s="12"/>
    </row>
    <row r="13" spans="1:6" ht="23.25" customHeight="1">
      <c r="A13" s="29" t="s">
        <v>10</v>
      </c>
      <c r="B13" s="29" t="s">
        <v>35</v>
      </c>
      <c r="C13" s="9"/>
      <c r="D13" s="10">
        <f>SUBTOTAL(9,D14:D16)</f>
        <v>0</v>
      </c>
      <c r="E13" s="10">
        <f>SUBTOTAL(9,E14:E16)</f>
        <v>0</v>
      </c>
      <c r="F13" s="13" t="str">
        <f>IF(D13&lt;&gt;0,E13/D13,"***")</f>
        <v>***</v>
      </c>
    </row>
    <row r="14" spans="1:6" ht="30" customHeight="1" hidden="1">
      <c r="A14" s="30"/>
      <c r="B14" s="6"/>
      <c r="C14" s="6"/>
      <c r="D14" s="11"/>
      <c r="E14" s="11"/>
      <c r="F14" s="14"/>
    </row>
    <row r="15" spans="1:6" ht="15">
      <c r="A15" s="31"/>
      <c r="B15" s="1" t="s">
        <v>28</v>
      </c>
      <c r="C15" s="1" t="s">
        <v>68</v>
      </c>
      <c r="D15" s="5">
        <v>0</v>
      </c>
      <c r="E15" s="5">
        <v>0</v>
      </c>
      <c r="F15" s="12" t="str">
        <f>IF(D15&lt;&gt;0,E15/D15,"***")</f>
        <v>***</v>
      </c>
    </row>
    <row r="16" spans="1:6" ht="15" hidden="1">
      <c r="A16" s="32"/>
      <c r="B16" s="1"/>
      <c r="C16" s="1"/>
      <c r="D16" s="5"/>
      <c r="E16" s="5"/>
      <c r="F16" s="12"/>
    </row>
    <row r="17" spans="1:6" ht="23.25" customHeight="1">
      <c r="A17" s="29" t="s">
        <v>11</v>
      </c>
      <c r="B17" s="29" t="s">
        <v>45</v>
      </c>
      <c r="C17" s="9"/>
      <c r="D17" s="10">
        <f>SUBTOTAL(9,D18:D20)</f>
        <v>6928642.990000001</v>
      </c>
      <c r="E17" s="10">
        <f>SUBTOTAL(9,E18:E20)</f>
        <v>6077953.11</v>
      </c>
      <c r="F17" s="13">
        <f>IF(D17&lt;&gt;0,E17/D17,"***")</f>
        <v>0.877221285433845</v>
      </c>
    </row>
    <row r="18" spans="1:6" ht="30" customHeight="1" hidden="1">
      <c r="A18" s="30"/>
      <c r="B18" s="6"/>
      <c r="C18" s="6"/>
      <c r="D18" s="11"/>
      <c r="E18" s="11"/>
      <c r="F18" s="14"/>
    </row>
    <row r="19" spans="1:6" ht="15">
      <c r="A19" s="31"/>
      <c r="B19" s="1" t="s">
        <v>28</v>
      </c>
      <c r="C19" s="1" t="s">
        <v>68</v>
      </c>
      <c r="D19" s="5">
        <v>6928642.990000001</v>
      </c>
      <c r="E19" s="5">
        <v>6077953.11</v>
      </c>
      <c r="F19" s="12">
        <f>IF(D19&lt;&gt;0,E19/D19,"***")</f>
        <v>0.877221285433845</v>
      </c>
    </row>
    <row r="20" spans="1:6" ht="15" hidden="1">
      <c r="A20" s="32"/>
      <c r="B20" s="1"/>
      <c r="C20" s="1"/>
      <c r="D20" s="5"/>
      <c r="E20" s="5"/>
      <c r="F20" s="12"/>
    </row>
    <row r="21" spans="1:6" ht="23.25" customHeight="1">
      <c r="A21" s="29" t="s">
        <v>12</v>
      </c>
      <c r="B21" s="29" t="s">
        <v>36</v>
      </c>
      <c r="C21" s="9"/>
      <c r="D21" s="10">
        <f>SUBTOTAL(9,D22:D24)</f>
        <v>432601.1</v>
      </c>
      <c r="E21" s="10">
        <f>SUBTOTAL(9,E22:E24)</f>
        <v>413487.58</v>
      </c>
      <c r="F21" s="13">
        <f>IF(D21&lt;&gt;0,E21/D21,"***")</f>
        <v>0.9558172182178918</v>
      </c>
    </row>
    <row r="22" spans="1:6" ht="30" customHeight="1" hidden="1">
      <c r="A22" s="30"/>
      <c r="B22" s="6"/>
      <c r="C22" s="6"/>
      <c r="D22" s="11"/>
      <c r="E22" s="11"/>
      <c r="F22" s="14"/>
    </row>
    <row r="23" spans="1:6" ht="15">
      <c r="A23" s="31"/>
      <c r="B23" s="1" t="s">
        <v>28</v>
      </c>
      <c r="C23" s="1" t="s">
        <v>68</v>
      </c>
      <c r="D23" s="5">
        <v>432601.1</v>
      </c>
      <c r="E23" s="5">
        <v>413487.58</v>
      </c>
      <c r="F23" s="12">
        <f>IF(D23&lt;&gt;0,E23/D23,"***")</f>
        <v>0.9558172182178918</v>
      </c>
    </row>
    <row r="24" spans="1:6" ht="15" hidden="1">
      <c r="A24" s="32"/>
      <c r="B24" s="1"/>
      <c r="C24" s="1"/>
      <c r="D24" s="5"/>
      <c r="E24" s="5"/>
      <c r="F24" s="12"/>
    </row>
    <row r="25" spans="1:6" ht="23.25" customHeight="1">
      <c r="A25" s="29" t="s">
        <v>13</v>
      </c>
      <c r="B25" s="29" t="s">
        <v>48</v>
      </c>
      <c r="C25" s="9"/>
      <c r="D25" s="10">
        <f>SUBTOTAL(9,D26:D28)</f>
        <v>145469.78</v>
      </c>
      <c r="E25" s="10">
        <f>SUBTOTAL(9,E26:E28)</f>
        <v>63426.69</v>
      </c>
      <c r="F25" s="13">
        <f>IF(D25&lt;&gt;0,E25/D25,"***")</f>
        <v>0.43601282685654713</v>
      </c>
    </row>
    <row r="26" spans="1:6" ht="30" customHeight="1" hidden="1">
      <c r="A26" s="30"/>
      <c r="B26" s="6"/>
      <c r="C26" s="6"/>
      <c r="D26" s="11"/>
      <c r="E26" s="11"/>
      <c r="F26" s="14"/>
    </row>
    <row r="27" spans="1:6" ht="15">
      <c r="A27" s="31"/>
      <c r="B27" s="1" t="s">
        <v>28</v>
      </c>
      <c r="C27" s="1" t="s">
        <v>68</v>
      </c>
      <c r="D27" s="5">
        <v>145469.78</v>
      </c>
      <c r="E27" s="5">
        <v>63426.69</v>
      </c>
      <c r="F27" s="12">
        <f>IF(D27&lt;&gt;0,E27/D27,"***")</f>
        <v>0.43601282685654713</v>
      </c>
    </row>
    <row r="28" spans="1:6" ht="15" hidden="1">
      <c r="A28" s="32"/>
      <c r="B28" s="1"/>
      <c r="C28" s="1"/>
      <c r="D28" s="5"/>
      <c r="E28" s="5"/>
      <c r="F28" s="12"/>
    </row>
    <row r="29" spans="1:6" ht="23.25" customHeight="1">
      <c r="A29" s="29" t="s">
        <v>2</v>
      </c>
      <c r="B29" s="29" t="s">
        <v>55</v>
      </c>
      <c r="C29" s="9"/>
      <c r="D29" s="10">
        <f>SUBTOTAL(9,D30:D32)</f>
        <v>185228.2</v>
      </c>
      <c r="E29" s="10">
        <f>SUBTOTAL(9,E30:E32)</f>
        <v>183059.33</v>
      </c>
      <c r="F29" s="13">
        <f>IF(D29&lt;&gt;0,E29/D29,"***")</f>
        <v>0.9882908218079103</v>
      </c>
    </row>
    <row r="30" spans="1:6" ht="30" customHeight="1" hidden="1">
      <c r="A30" s="30"/>
      <c r="B30" s="6"/>
      <c r="C30" s="6"/>
      <c r="D30" s="11"/>
      <c r="E30" s="11"/>
      <c r="F30" s="14"/>
    </row>
    <row r="31" spans="1:6" ht="15">
      <c r="A31" s="31"/>
      <c r="B31" s="1" t="s">
        <v>28</v>
      </c>
      <c r="C31" s="1" t="s">
        <v>68</v>
      </c>
      <c r="D31" s="5">
        <v>185228.2</v>
      </c>
      <c r="E31" s="5">
        <v>183059.33</v>
      </c>
      <c r="F31" s="12">
        <f>IF(D31&lt;&gt;0,E31/D31,"***")</f>
        <v>0.9882908218079103</v>
      </c>
    </row>
    <row r="32" spans="1:6" ht="15" hidden="1">
      <c r="A32" s="32"/>
      <c r="B32" s="1"/>
      <c r="C32" s="1"/>
      <c r="D32" s="5"/>
      <c r="E32" s="5"/>
      <c r="F32" s="12"/>
    </row>
    <row r="33" spans="1:6" ht="23.25" customHeight="1">
      <c r="A33" s="29" t="s">
        <v>3</v>
      </c>
      <c r="B33" s="29" t="s">
        <v>50</v>
      </c>
      <c r="C33" s="9"/>
      <c r="D33" s="10">
        <f>SUBTOTAL(9,D34:D39)</f>
        <v>1982323.05</v>
      </c>
      <c r="E33" s="10">
        <f>SUBTOTAL(9,E34:E39)</f>
        <v>1626821.4500000002</v>
      </c>
      <c r="F33" s="13">
        <f>IF(D33&lt;&gt;0,E33/D33,"***")</f>
        <v>0.8206641445247788</v>
      </c>
    </row>
    <row r="34" spans="1:6" ht="30" customHeight="1" hidden="1">
      <c r="A34" s="30"/>
      <c r="B34" s="6"/>
      <c r="C34" s="6"/>
      <c r="D34" s="11"/>
      <c r="E34" s="11"/>
      <c r="F34" s="14"/>
    </row>
    <row r="35" spans="1:6" ht="15">
      <c r="A35" s="31"/>
      <c r="B35" s="1" t="s">
        <v>22</v>
      </c>
      <c r="C35" s="1" t="s">
        <v>67</v>
      </c>
      <c r="D35" s="5">
        <v>37181.04000000001</v>
      </c>
      <c r="E35" s="5">
        <v>20131.4</v>
      </c>
      <c r="F35" s="12">
        <f>IF(D35&lt;&gt;0,E35/D35,"***")</f>
        <v>0.5414426277479059</v>
      </c>
    </row>
    <row r="36" spans="1:6" ht="15">
      <c r="A36" s="31"/>
      <c r="B36" s="1" t="s">
        <v>25</v>
      </c>
      <c r="C36" s="1" t="s">
        <v>56</v>
      </c>
      <c r="D36" s="5">
        <v>125980.32</v>
      </c>
      <c r="E36" s="5">
        <v>59329.62</v>
      </c>
      <c r="F36" s="12">
        <f>IF(D36&lt;&gt;0,E36/D36,"***")</f>
        <v>0.4709435568984108</v>
      </c>
    </row>
    <row r="37" spans="1:6" ht="15">
      <c r="A37" s="31"/>
      <c r="B37" s="1" t="s">
        <v>26</v>
      </c>
      <c r="C37" s="1" t="s">
        <v>60</v>
      </c>
      <c r="D37" s="5">
        <v>1169161.69</v>
      </c>
      <c r="E37" s="5">
        <v>941257.38</v>
      </c>
      <c r="F37" s="12">
        <f>IF(D37&lt;&gt;0,E37/D37,"***")</f>
        <v>0.8050703235067512</v>
      </c>
    </row>
    <row r="38" spans="1:6" ht="15">
      <c r="A38" s="31"/>
      <c r="B38" s="1" t="s">
        <v>30</v>
      </c>
      <c r="C38" s="1" t="s">
        <v>39</v>
      </c>
      <c r="D38" s="5">
        <v>650000</v>
      </c>
      <c r="E38" s="5">
        <v>606103.05</v>
      </c>
      <c r="F38" s="12">
        <f>IF(D38&lt;&gt;0,E38/D38,"***")</f>
        <v>0.9324662307692309</v>
      </c>
    </row>
    <row r="39" spans="1:6" ht="15" hidden="1">
      <c r="A39" s="32"/>
      <c r="B39" s="1"/>
      <c r="C39" s="1"/>
      <c r="D39" s="5"/>
      <c r="E39" s="5"/>
      <c r="F39" s="12"/>
    </row>
    <row r="40" spans="1:6" ht="23.25" customHeight="1">
      <c r="A40" s="29" t="s">
        <v>4</v>
      </c>
      <c r="B40" s="29" t="s">
        <v>51</v>
      </c>
      <c r="C40" s="9"/>
      <c r="D40" s="10">
        <f>SUBTOTAL(9,D41:D45)</f>
        <v>9314729.27</v>
      </c>
      <c r="E40" s="10">
        <f>SUBTOTAL(9,E41:E45)</f>
        <v>8634902.440000001</v>
      </c>
      <c r="F40" s="13">
        <f>IF(D40&lt;&gt;0,E40/D40,"***")</f>
        <v>0.9270159324770157</v>
      </c>
    </row>
    <row r="41" spans="1:6" ht="30" customHeight="1" hidden="1">
      <c r="A41" s="30"/>
      <c r="B41" s="6"/>
      <c r="C41" s="6"/>
      <c r="D41" s="11"/>
      <c r="E41" s="11"/>
      <c r="F41" s="14"/>
    </row>
    <row r="42" spans="1:6" ht="15">
      <c r="A42" s="31"/>
      <c r="B42" s="1" t="s">
        <v>23</v>
      </c>
      <c r="C42" s="1" t="s">
        <v>72</v>
      </c>
      <c r="D42" s="5">
        <v>0</v>
      </c>
      <c r="E42" s="5">
        <v>0</v>
      </c>
      <c r="F42" s="12" t="str">
        <f>IF(D42&lt;&gt;0,E42/D42,"***")</f>
        <v>***</v>
      </c>
    </row>
    <row r="43" spans="1:6" ht="15">
      <c r="A43" s="31"/>
      <c r="B43" s="1" t="s">
        <v>24</v>
      </c>
      <c r="C43" s="1" t="s">
        <v>53</v>
      </c>
      <c r="D43" s="5">
        <v>9314729.27</v>
      </c>
      <c r="E43" s="5">
        <v>8634902.440000001</v>
      </c>
      <c r="F43" s="12">
        <f>IF(D43&lt;&gt;0,E43/D43,"***")</f>
        <v>0.9270159324770157</v>
      </c>
    </row>
    <row r="44" spans="1:6" ht="15">
      <c r="A44" s="31"/>
      <c r="B44" s="1" t="s">
        <v>26</v>
      </c>
      <c r="C44" s="1" t="s">
        <v>60</v>
      </c>
      <c r="D44" s="5">
        <v>0</v>
      </c>
      <c r="E44" s="5">
        <v>0</v>
      </c>
      <c r="F44" s="12" t="str">
        <f>IF(D44&lt;&gt;0,E44/D44,"***")</f>
        <v>***</v>
      </c>
    </row>
    <row r="45" spans="1:6" ht="15" hidden="1">
      <c r="A45" s="32"/>
      <c r="B45" s="1"/>
      <c r="C45" s="1"/>
      <c r="D45" s="5"/>
      <c r="E45" s="5"/>
      <c r="F45" s="12"/>
    </row>
    <row r="46" spans="1:6" ht="23.25" customHeight="1">
      <c r="A46" s="29" t="s">
        <v>5</v>
      </c>
      <c r="B46" s="29" t="s">
        <v>47</v>
      </c>
      <c r="C46" s="9"/>
      <c r="D46" s="10">
        <f>SUBTOTAL(9,D47:D49)</f>
        <v>1823991.21</v>
      </c>
      <c r="E46" s="10">
        <f>SUBTOTAL(9,E47:E49)</f>
        <v>1669749.64</v>
      </c>
      <c r="F46" s="13">
        <f>IF(D46&lt;&gt;0,E46/D46,"***")</f>
        <v>0.9154373282314228</v>
      </c>
    </row>
    <row r="47" spans="1:6" ht="30" customHeight="1" hidden="1">
      <c r="A47" s="30"/>
      <c r="B47" s="6"/>
      <c r="C47" s="6"/>
      <c r="D47" s="11"/>
      <c r="E47" s="11"/>
      <c r="F47" s="14"/>
    </row>
    <row r="48" spans="1:6" ht="15">
      <c r="A48" s="31"/>
      <c r="B48" s="1" t="s">
        <v>16</v>
      </c>
      <c r="C48" s="1" t="s">
        <v>62</v>
      </c>
      <c r="D48" s="5">
        <v>1823991.21</v>
      </c>
      <c r="E48" s="5">
        <v>1669749.64</v>
      </c>
      <c r="F48" s="12">
        <f>IF(D48&lt;&gt;0,E48/D48,"***")</f>
        <v>0.9154373282314228</v>
      </c>
    </row>
    <row r="49" spans="1:6" ht="15" hidden="1">
      <c r="A49" s="32"/>
      <c r="B49" s="1"/>
      <c r="C49" s="1"/>
      <c r="D49" s="5"/>
      <c r="E49" s="5"/>
      <c r="F49" s="12"/>
    </row>
    <row r="50" spans="1:6" ht="23.25" customHeight="1">
      <c r="A50" s="29" t="s">
        <v>6</v>
      </c>
      <c r="B50" s="29" t="s">
        <v>57</v>
      </c>
      <c r="C50" s="9"/>
      <c r="D50" s="10">
        <f>SUBTOTAL(9,D51:D56)</f>
        <v>767500</v>
      </c>
      <c r="E50" s="10">
        <f>SUBTOTAL(9,E51:E56)</f>
        <v>801485.75</v>
      </c>
      <c r="F50" s="13">
        <f>IF(D50&lt;&gt;0,E50/D50,"***")</f>
        <v>1.0442811074918568</v>
      </c>
    </row>
    <row r="51" spans="1:6" ht="30" customHeight="1" hidden="1">
      <c r="A51" s="30"/>
      <c r="B51" s="6"/>
      <c r="C51" s="6"/>
      <c r="D51" s="11"/>
      <c r="E51" s="11"/>
      <c r="F51" s="14"/>
    </row>
    <row r="52" spans="1:6" ht="15">
      <c r="A52" s="31"/>
      <c r="B52" s="1" t="s">
        <v>18</v>
      </c>
      <c r="C52" s="1" t="s">
        <v>64</v>
      </c>
      <c r="D52" s="5">
        <v>0</v>
      </c>
      <c r="E52" s="5">
        <v>14500</v>
      </c>
      <c r="F52" s="12" t="str">
        <f>IF(D52&lt;&gt;0,E52/D52,"***")</f>
        <v>***</v>
      </c>
    </row>
    <row r="53" spans="1:6" ht="15">
      <c r="A53" s="31"/>
      <c r="B53" s="1" t="s">
        <v>20</v>
      </c>
      <c r="C53" s="1" t="s">
        <v>70</v>
      </c>
      <c r="D53" s="5">
        <v>722500</v>
      </c>
      <c r="E53" s="5">
        <v>786985.75</v>
      </c>
      <c r="F53" s="12">
        <f>IF(D53&lt;&gt;0,E53/D53,"***")</f>
        <v>1.0892536332179932</v>
      </c>
    </row>
    <row r="54" spans="1:6" ht="15">
      <c r="A54" s="31"/>
      <c r="B54" s="1" t="s">
        <v>21</v>
      </c>
      <c r="C54" s="1" t="s">
        <v>71</v>
      </c>
      <c r="D54" s="5">
        <v>0</v>
      </c>
      <c r="E54" s="5">
        <v>0</v>
      </c>
      <c r="F54" s="12" t="str">
        <f>IF(D54&lt;&gt;0,E54/D54,"***")</f>
        <v>***</v>
      </c>
    </row>
    <row r="55" spans="1:6" ht="15">
      <c r="A55" s="31"/>
      <c r="B55" s="1" t="s">
        <v>26</v>
      </c>
      <c r="C55" s="1" t="s">
        <v>60</v>
      </c>
      <c r="D55" s="5">
        <v>45000</v>
      </c>
      <c r="E55" s="5">
        <v>0</v>
      </c>
      <c r="F55" s="12">
        <f>IF(D55&lt;&gt;0,E55/D55,"***")</f>
        <v>0</v>
      </c>
    </row>
    <row r="56" spans="1:6" ht="15" hidden="1">
      <c r="A56" s="32"/>
      <c r="B56" s="1"/>
      <c r="C56" s="1"/>
      <c r="D56" s="5"/>
      <c r="E56" s="5"/>
      <c r="F56" s="12"/>
    </row>
    <row r="57" spans="1:6" ht="23.25" customHeight="1">
      <c r="A57" s="29" t="s">
        <v>7</v>
      </c>
      <c r="B57" s="29" t="s">
        <v>58</v>
      </c>
      <c r="C57" s="9"/>
      <c r="D57" s="10">
        <f>SUBTOTAL(9,D58:D60)</f>
        <v>0</v>
      </c>
      <c r="E57" s="10">
        <f>SUBTOTAL(9,E58:E60)</f>
        <v>0</v>
      </c>
      <c r="F57" s="13" t="str">
        <f>IF(D57&lt;&gt;0,E57/D57,"***")</f>
        <v>***</v>
      </c>
    </row>
    <row r="58" spans="1:6" ht="30" customHeight="1" hidden="1">
      <c r="A58" s="30"/>
      <c r="B58" s="6"/>
      <c r="C58" s="6"/>
      <c r="D58" s="11"/>
      <c r="E58" s="11"/>
      <c r="F58" s="14"/>
    </row>
    <row r="59" spans="1:6" ht="15">
      <c r="A59" s="31"/>
      <c r="B59" s="1" t="s">
        <v>16</v>
      </c>
      <c r="C59" s="1" t="s">
        <v>62</v>
      </c>
      <c r="D59" s="5">
        <v>0</v>
      </c>
      <c r="E59" s="5">
        <v>0</v>
      </c>
      <c r="F59" s="12" t="str">
        <f>IF(D59&lt;&gt;0,E59/D59,"***")</f>
        <v>***</v>
      </c>
    </row>
    <row r="60" spans="1:6" ht="15" hidden="1">
      <c r="A60" s="32"/>
      <c r="B60" s="1"/>
      <c r="C60" s="1"/>
      <c r="D60" s="5"/>
      <c r="E60" s="5"/>
      <c r="F60" s="12"/>
    </row>
    <row r="61" spans="1:6" ht="23.25" customHeight="1">
      <c r="A61" s="29" t="s">
        <v>14</v>
      </c>
      <c r="B61" s="29" t="s">
        <v>38</v>
      </c>
      <c r="C61" s="9"/>
      <c r="D61" s="10">
        <f>SUBTOTAL(9,D62:D64)</f>
        <v>1649781.24</v>
      </c>
      <c r="E61" s="10">
        <f>SUBTOTAL(9,E62:E64)</f>
        <v>0</v>
      </c>
      <c r="F61" s="13">
        <f>IF(D61&lt;&gt;0,E61/D61,"***")</f>
        <v>0</v>
      </c>
    </row>
    <row r="62" spans="1:6" ht="30" customHeight="1" hidden="1">
      <c r="A62" s="30"/>
      <c r="B62" s="6"/>
      <c r="C62" s="6"/>
      <c r="D62" s="11"/>
      <c r="E62" s="11"/>
      <c r="F62" s="14"/>
    </row>
    <row r="63" spans="1:6" ht="15">
      <c r="A63" s="31"/>
      <c r="B63" s="1" t="s">
        <v>17</v>
      </c>
      <c r="C63" s="1" t="s">
        <v>65</v>
      </c>
      <c r="D63" s="5">
        <v>1649781.24</v>
      </c>
      <c r="E63" s="5">
        <v>0</v>
      </c>
      <c r="F63" s="12">
        <f>IF(D63&lt;&gt;0,E63/D63,"***")</f>
        <v>0</v>
      </c>
    </row>
    <row r="64" spans="1:6" ht="15" hidden="1">
      <c r="A64" s="32"/>
      <c r="B64" s="1"/>
      <c r="C64" s="1"/>
      <c r="D64" s="5"/>
      <c r="E64" s="5"/>
      <c r="F64" s="12"/>
    </row>
    <row r="65" spans="1:6" ht="23.25" customHeight="1">
      <c r="A65" s="29" t="s">
        <v>8</v>
      </c>
      <c r="B65" s="29" t="s">
        <v>34</v>
      </c>
      <c r="C65" s="9"/>
      <c r="D65" s="10">
        <f>SUBTOTAL(9,D66:D70)</f>
        <v>89000</v>
      </c>
      <c r="E65" s="10">
        <f>SUBTOTAL(9,E66:E70)</f>
        <v>130551.23999999999</v>
      </c>
      <c r="F65" s="13">
        <f>IF(D65&lt;&gt;0,E65/D65,"***")</f>
        <v>1.4668678651685392</v>
      </c>
    </row>
    <row r="66" spans="1:6" ht="30" customHeight="1" hidden="1">
      <c r="A66" s="30"/>
      <c r="B66" s="6"/>
      <c r="C66" s="6"/>
      <c r="D66" s="11"/>
      <c r="E66" s="11"/>
      <c r="F66" s="14"/>
    </row>
    <row r="67" spans="1:6" ht="15">
      <c r="A67" s="31"/>
      <c r="B67" s="1" t="s">
        <v>15</v>
      </c>
      <c r="C67" s="1" t="s">
        <v>63</v>
      </c>
      <c r="D67" s="5">
        <v>60000</v>
      </c>
      <c r="E67" s="5">
        <v>59906.29</v>
      </c>
      <c r="F67" s="12">
        <f>IF(D67&lt;&gt;0,E67/D67,"***")</f>
        <v>0.9984381666666666</v>
      </c>
    </row>
    <row r="68" spans="1:6" ht="15">
      <c r="A68" s="31"/>
      <c r="B68" s="1" t="s">
        <v>19</v>
      </c>
      <c r="C68" s="1" t="s">
        <v>66</v>
      </c>
      <c r="D68" s="5">
        <v>0</v>
      </c>
      <c r="E68" s="5">
        <v>0</v>
      </c>
      <c r="F68" s="12" t="str">
        <f>IF(D68&lt;&gt;0,E68/D68,"***")</f>
        <v>***</v>
      </c>
    </row>
    <row r="69" spans="1:6" ht="15">
      <c r="A69" s="31"/>
      <c r="B69" s="1" t="s">
        <v>27</v>
      </c>
      <c r="C69" s="1" t="s">
        <v>54</v>
      </c>
      <c r="D69" s="5">
        <v>29000</v>
      </c>
      <c r="E69" s="5">
        <v>70644.95</v>
      </c>
      <c r="F69" s="12">
        <f>IF(D69&lt;&gt;0,E69/D69,"***")</f>
        <v>2.4360327586206894</v>
      </c>
    </row>
    <row r="70" spans="1:6" ht="15" hidden="1">
      <c r="A70" s="32"/>
      <c r="B70" s="1"/>
      <c r="C70" s="1"/>
      <c r="D70" s="5"/>
      <c r="E70" s="5"/>
      <c r="F70" s="12"/>
    </row>
    <row r="71" spans="1:6" ht="23.25" customHeight="1">
      <c r="A71" s="29" t="s">
        <v>1</v>
      </c>
      <c r="B71" s="29" t="s">
        <v>42</v>
      </c>
      <c r="C71" s="9"/>
      <c r="D71" s="10">
        <f>SUBTOTAL(9,D72:D74)</f>
        <v>11100</v>
      </c>
      <c r="E71" s="10">
        <f>SUBTOTAL(9,E72:E74)</f>
        <v>12145.11</v>
      </c>
      <c r="F71" s="13">
        <f>IF(D71&lt;&gt;0,E71/D71,"***")</f>
        <v>1.0941540540540542</v>
      </c>
    </row>
    <row r="72" spans="1:6" ht="30" customHeight="1" hidden="1">
      <c r="A72" s="30"/>
      <c r="B72" s="6"/>
      <c r="C72" s="6"/>
      <c r="D72" s="11"/>
      <c r="E72" s="11"/>
      <c r="F72" s="14"/>
    </row>
    <row r="73" spans="1:6" ht="15">
      <c r="A73" s="31"/>
      <c r="B73" s="1" t="s">
        <v>31</v>
      </c>
      <c r="C73" s="1" t="s">
        <v>44</v>
      </c>
      <c r="D73" s="5">
        <v>11100</v>
      </c>
      <c r="E73" s="5">
        <v>12145.11</v>
      </c>
      <c r="F73" s="12">
        <f>IF(D73&lt;&gt;0,E73/D73,"***")</f>
        <v>1.0941540540540542</v>
      </c>
    </row>
    <row r="74" spans="1:6" ht="15" hidden="1">
      <c r="A74" s="32"/>
      <c r="B74" s="1"/>
      <c r="C74" s="1"/>
      <c r="D74" s="5"/>
      <c r="E74" s="5"/>
      <c r="F74" s="12"/>
    </row>
    <row r="75" spans="1:6" ht="15" hidden="1">
      <c r="A75" s="2"/>
      <c r="B75" s="2"/>
      <c r="C75" s="2"/>
      <c r="D75" s="4"/>
      <c r="E75" s="4"/>
      <c r="F75" s="15"/>
    </row>
    <row r="76" spans="1:6" ht="27.75" customHeight="1">
      <c r="A76" s="7" t="s">
        <v>37</v>
      </c>
      <c r="B76" s="7"/>
      <c r="C76" s="7"/>
      <c r="D76" s="8">
        <f>SUBTOTAL(9,D10:D75)</f>
        <v>65470641.84</v>
      </c>
      <c r="E76" s="8">
        <f>SUBTOTAL(9,E10:E75)</f>
        <v>61542796.76999999</v>
      </c>
      <c r="F76" s="16">
        <f>IF(D76&lt;&gt;0,E76/D76,"***")</f>
        <v>0.9400060094171819</v>
      </c>
    </row>
    <row r="77" spans="1:6" ht="15">
      <c r="A77" s="2"/>
      <c r="B77" s="2"/>
      <c r="C77" s="2"/>
      <c r="D77" s="2"/>
      <c r="E77" s="2"/>
      <c r="F77" s="2"/>
    </row>
    <row r="81" spans="1:6" ht="45">
      <c r="A81" s="2"/>
      <c r="B81" s="37" t="s">
        <v>41</v>
      </c>
      <c r="C81" s="38" t="str">
        <f>CONCATENATE("Naziv"," ",B81)</f>
        <v>Naziv Konto 4. razina</v>
      </c>
      <c r="D81" s="39" t="s">
        <v>32</v>
      </c>
      <c r="E81" s="39" t="s">
        <v>46</v>
      </c>
      <c r="F81" s="37" t="s">
        <v>74</v>
      </c>
    </row>
    <row r="82" spans="1:6" ht="15">
      <c r="A82" s="2"/>
      <c r="B82" s="19"/>
      <c r="C82" s="20"/>
      <c r="D82" s="26"/>
      <c r="E82" s="26"/>
      <c r="F82" s="26"/>
    </row>
    <row r="83" spans="1:6" ht="15">
      <c r="A83" s="2"/>
      <c r="B83" s="24" t="s">
        <v>15</v>
      </c>
      <c r="C83" s="24" t="s">
        <v>63</v>
      </c>
      <c r="D83" s="22">
        <v>60000</v>
      </c>
      <c r="E83" s="22">
        <v>59906.29</v>
      </c>
      <c r="F83" s="22">
        <v>1</v>
      </c>
    </row>
    <row r="84" spans="1:6" ht="15">
      <c r="A84" s="2"/>
      <c r="B84" s="24" t="s">
        <v>16</v>
      </c>
      <c r="C84" s="24" t="s">
        <v>62</v>
      </c>
      <c r="D84" s="22">
        <v>1823991.21</v>
      </c>
      <c r="E84" s="22">
        <v>1669749.64</v>
      </c>
      <c r="F84" s="22">
        <v>0.92</v>
      </c>
    </row>
    <row r="85" spans="1:6" ht="15">
      <c r="A85" s="2"/>
      <c r="B85" s="24" t="s">
        <v>17</v>
      </c>
      <c r="C85" s="24" t="s">
        <v>65</v>
      </c>
      <c r="D85" s="22">
        <v>1649781.24</v>
      </c>
      <c r="E85" s="22">
        <v>0</v>
      </c>
      <c r="F85" s="22">
        <f aca="true" t="shared" si="0" ref="F85:F91">IF(D85&lt;&gt;0,E85/D85,"***")</f>
        <v>0</v>
      </c>
    </row>
    <row r="86" spans="1:6" ht="15">
      <c r="A86" s="2"/>
      <c r="B86" s="24" t="s">
        <v>18</v>
      </c>
      <c r="C86" s="24" t="s">
        <v>64</v>
      </c>
      <c r="D86" s="22">
        <v>0</v>
      </c>
      <c r="E86" s="22">
        <v>14500</v>
      </c>
      <c r="F86" s="22" t="str">
        <f t="shared" si="0"/>
        <v>***</v>
      </c>
    </row>
    <row r="87" spans="1:6" ht="15">
      <c r="A87" s="2"/>
      <c r="B87" s="24" t="s">
        <v>19</v>
      </c>
      <c r="C87" s="24" t="s">
        <v>66</v>
      </c>
      <c r="D87" s="22">
        <v>0</v>
      </c>
      <c r="E87" s="22">
        <v>0</v>
      </c>
      <c r="F87" s="22" t="str">
        <f t="shared" si="0"/>
        <v>***</v>
      </c>
    </row>
    <row r="88" spans="1:6" ht="15">
      <c r="A88" s="2"/>
      <c r="B88" s="24" t="s">
        <v>20</v>
      </c>
      <c r="C88" s="24" t="s">
        <v>70</v>
      </c>
      <c r="D88" s="22">
        <v>722500</v>
      </c>
      <c r="E88" s="22">
        <v>786985.75</v>
      </c>
      <c r="F88" s="22">
        <v>1.09</v>
      </c>
    </row>
    <row r="89" spans="1:6" ht="15">
      <c r="A89" s="2"/>
      <c r="B89" s="24" t="s">
        <v>21</v>
      </c>
      <c r="C89" s="24" t="s">
        <v>71</v>
      </c>
      <c r="D89" s="22">
        <v>0</v>
      </c>
      <c r="E89" s="22">
        <v>0</v>
      </c>
      <c r="F89" s="22" t="str">
        <f t="shared" si="0"/>
        <v>***</v>
      </c>
    </row>
    <row r="90" spans="1:6" ht="15">
      <c r="A90" s="2"/>
      <c r="B90" s="24" t="s">
        <v>22</v>
      </c>
      <c r="C90" s="24" t="s">
        <v>67</v>
      </c>
      <c r="D90" s="22">
        <v>37181.04000000001</v>
      </c>
      <c r="E90" s="22">
        <v>20131.4</v>
      </c>
      <c r="F90" s="22">
        <v>0.54</v>
      </c>
    </row>
    <row r="91" spans="1:6" ht="15">
      <c r="A91" s="2"/>
      <c r="B91" s="24" t="s">
        <v>23</v>
      </c>
      <c r="C91" s="24" t="s">
        <v>72</v>
      </c>
      <c r="D91" s="22">
        <v>0</v>
      </c>
      <c r="E91" s="22">
        <v>0</v>
      </c>
      <c r="F91" s="22" t="str">
        <f t="shared" si="0"/>
        <v>***</v>
      </c>
    </row>
    <row r="92" spans="1:6" ht="15">
      <c r="A92" s="2"/>
      <c r="B92" s="24" t="s">
        <v>24</v>
      </c>
      <c r="C92" s="24" t="s">
        <v>53</v>
      </c>
      <c r="D92" s="22">
        <v>9314729.27</v>
      </c>
      <c r="E92" s="22">
        <v>8634902.440000001</v>
      </c>
      <c r="F92" s="22">
        <v>0.93</v>
      </c>
    </row>
    <row r="93" spans="1:6" ht="15">
      <c r="A93" s="2"/>
      <c r="B93" s="24" t="s">
        <v>25</v>
      </c>
      <c r="C93" s="24" t="s">
        <v>56</v>
      </c>
      <c r="D93" s="22">
        <v>125980.32</v>
      </c>
      <c r="E93" s="22">
        <v>59329.62</v>
      </c>
      <c r="F93" s="22">
        <v>0.47</v>
      </c>
    </row>
    <row r="94" spans="1:6" ht="15">
      <c r="A94" s="2"/>
      <c r="B94" s="24" t="s">
        <v>26</v>
      </c>
      <c r="C94" s="24" t="s">
        <v>60</v>
      </c>
      <c r="D94" s="22">
        <v>1214161.69</v>
      </c>
      <c r="E94" s="22">
        <v>941257.38</v>
      </c>
      <c r="F94" s="22">
        <v>0.78</v>
      </c>
    </row>
    <row r="95" spans="1:6" ht="15">
      <c r="A95" s="2"/>
      <c r="B95" s="24" t="s">
        <v>27</v>
      </c>
      <c r="C95" s="24" t="s">
        <v>54</v>
      </c>
      <c r="D95" s="22">
        <v>29000</v>
      </c>
      <c r="E95" s="22">
        <v>70644.95</v>
      </c>
      <c r="F95" s="22">
        <v>2.44</v>
      </c>
    </row>
    <row r="96" spans="1:8" ht="15">
      <c r="A96" s="2"/>
      <c r="B96" s="24" t="s">
        <v>28</v>
      </c>
      <c r="C96" s="24" t="s">
        <v>68</v>
      </c>
      <c r="D96" s="22">
        <v>48932217.07</v>
      </c>
      <c r="E96" s="22">
        <v>47767534.33999999</v>
      </c>
      <c r="F96" s="22">
        <v>0.98</v>
      </c>
      <c r="H96" s="22"/>
    </row>
    <row r="97" spans="1:6" ht="15">
      <c r="A97" s="2"/>
      <c r="B97" s="24" t="s">
        <v>29</v>
      </c>
      <c r="C97" s="24" t="s">
        <v>69</v>
      </c>
      <c r="D97" s="22">
        <v>900000</v>
      </c>
      <c r="E97" s="22">
        <v>899606.8</v>
      </c>
      <c r="F97" s="22">
        <v>1</v>
      </c>
    </row>
    <row r="98" spans="1:6" ht="15">
      <c r="A98" s="2"/>
      <c r="B98" s="24" t="s">
        <v>30</v>
      </c>
      <c r="C98" s="24" t="s">
        <v>39</v>
      </c>
      <c r="D98" s="22">
        <v>650000</v>
      </c>
      <c r="E98" s="22">
        <v>606103.05</v>
      </c>
      <c r="F98" s="22">
        <v>0.93</v>
      </c>
    </row>
    <row r="99" spans="1:6" ht="15">
      <c r="A99" s="2"/>
      <c r="B99" s="24" t="s">
        <v>31</v>
      </c>
      <c r="C99" s="24" t="s">
        <v>44</v>
      </c>
      <c r="D99" s="22">
        <v>11100</v>
      </c>
      <c r="E99" s="22">
        <v>12145.11</v>
      </c>
      <c r="F99" s="22">
        <v>1.09</v>
      </c>
    </row>
    <row r="100" spans="1:6" ht="15" hidden="1">
      <c r="A100" s="2"/>
      <c r="B100" s="2"/>
      <c r="C100" s="2"/>
      <c r="D100" s="22"/>
      <c r="E100" s="22"/>
      <c r="F100" s="22"/>
    </row>
    <row r="101" spans="1:6" ht="15">
      <c r="A101" s="2"/>
      <c r="B101" s="25"/>
      <c r="C101" s="21"/>
      <c r="D101" s="23">
        <f>SUBTOTAL(9,D83:D100)</f>
        <v>65470641.84</v>
      </c>
      <c r="E101" s="23">
        <f>SUBTOTAL(9,E83:E100)</f>
        <v>61542796.76999998</v>
      </c>
      <c r="F101" s="23">
        <v>0.94</v>
      </c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45">
      <c r="A105" s="33"/>
      <c r="B105" s="34" t="s">
        <v>40</v>
      </c>
      <c r="C105" s="35" t="str">
        <f>CONCATENATE("Naziv"," ",B105)</f>
        <v>Naziv Konto 1. razina</v>
      </c>
      <c r="D105" s="36" t="s">
        <v>32</v>
      </c>
      <c r="E105" s="36" t="s">
        <v>46</v>
      </c>
      <c r="F105" s="37" t="s">
        <v>74</v>
      </c>
    </row>
    <row r="106" spans="1:6" ht="15">
      <c r="A106" s="2"/>
      <c r="B106" s="24" t="s">
        <v>0</v>
      </c>
      <c r="C106" s="24" t="s">
        <v>49</v>
      </c>
      <c r="D106" s="22">
        <v>65459541.839999996</v>
      </c>
      <c r="E106" s="22">
        <v>61530651.65999997</v>
      </c>
      <c r="F106" s="22">
        <v>0.94</v>
      </c>
    </row>
    <row r="107" spans="1:6" ht="15">
      <c r="A107" s="2"/>
      <c r="B107" s="24" t="s">
        <v>1</v>
      </c>
      <c r="C107" s="24" t="s">
        <v>59</v>
      </c>
      <c r="D107" s="22">
        <v>11100</v>
      </c>
      <c r="E107" s="22">
        <v>12145.11</v>
      </c>
      <c r="F107" s="22">
        <v>9.42</v>
      </c>
    </row>
    <row r="108" spans="1:6" ht="15.75" customHeight="1" hidden="1">
      <c r="A108" s="2"/>
      <c r="B108" s="2">
        <v>1</v>
      </c>
      <c r="C108" s="2"/>
      <c r="D108" s="22"/>
      <c r="E108" s="22"/>
      <c r="F108" s="22"/>
    </row>
    <row r="109" spans="1:6" ht="15">
      <c r="A109" s="2"/>
      <c r="B109" s="25"/>
      <c r="C109" s="21"/>
      <c r="D109" s="23">
        <f>SUBTOTAL(9,D106:D108)</f>
        <v>65470641.839999996</v>
      </c>
      <c r="E109" s="23">
        <f>SUBTOTAL(9,E106:E108)</f>
        <v>61542796.769999966</v>
      </c>
      <c r="F109" s="23">
        <v>0.94</v>
      </c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</sheetData>
  <sheetProtection/>
  <mergeCells count="2">
    <mergeCell ref="A3:F3"/>
    <mergeCell ref="A4:I4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Mašić</dc:creator>
  <cp:keywords/>
  <dc:description/>
  <cp:lastModifiedBy>mnezic</cp:lastModifiedBy>
  <cp:lastPrinted>2017-08-11T13:07:56Z</cp:lastPrinted>
  <dcterms:created xsi:type="dcterms:W3CDTF">2014-09-10T12:00:17Z</dcterms:created>
  <dcterms:modified xsi:type="dcterms:W3CDTF">2017-08-11T13:13:07Z</dcterms:modified>
  <cp:category/>
  <cp:version/>
  <cp:contentType/>
  <cp:contentStatus/>
</cp:coreProperties>
</file>